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1" i="1"/>
  <c r="I12" s="1"/>
  <c r="K11"/>
  <c r="K12" s="1"/>
  <c r="K29" s="1"/>
  <c r="G11"/>
  <c r="G12" s="1"/>
  <c r="E11"/>
  <c r="E12" s="1"/>
  <c r="I29" l="1"/>
  <c r="I28"/>
  <c r="I27"/>
  <c r="I26"/>
  <c r="I25"/>
  <c r="I24"/>
  <c r="I13"/>
  <c r="E25"/>
  <c r="E26"/>
  <c r="E27"/>
  <c r="E28"/>
  <c r="E29"/>
  <c r="E24"/>
  <c r="G29"/>
  <c r="G28"/>
  <c r="G27"/>
  <c r="G26"/>
  <c r="G25"/>
  <c r="G24"/>
  <c r="K24"/>
  <c r="K25"/>
  <c r="K26"/>
  <c r="K27"/>
  <c r="K28"/>
  <c r="E13"/>
  <c r="G13"/>
  <c r="K13"/>
</calcChain>
</file>

<file path=xl/sharedStrings.xml><?xml version="1.0" encoding="utf-8"?>
<sst xmlns="http://schemas.openxmlformats.org/spreadsheetml/2006/main" count="14" uniqueCount="14">
  <si>
    <t>Transmission Gears</t>
  </si>
  <si>
    <t>Rear End Ratio</t>
  </si>
  <si>
    <t>Shift RPM</t>
  </si>
  <si>
    <t>Sidewall Ratio</t>
  </si>
  <si>
    <t>A</t>
  </si>
  <si>
    <t>B</t>
  </si>
  <si>
    <t>C</t>
  </si>
  <si>
    <t>Speed at RPM</t>
  </si>
  <si>
    <t>Rotations / Mi</t>
  </si>
  <si>
    <t>Tire Width (mm)</t>
  </si>
  <si>
    <t>Wheel Diam. (in)</t>
  </si>
  <si>
    <t>Effective Diam. (in)</t>
  </si>
  <si>
    <t>Circumference (ft)</t>
  </si>
  <si>
    <t>D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</si>
</sst>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1" xfId="0" applyNumberFormat="1" applyFill="1" applyBorder="1"/>
    <xf numFmtId="164" fontId="0" fillId="0" borderId="1" xfId="0" applyNumberFormat="1" applyFill="1" applyBorder="1"/>
    <xf numFmtId="0" fontId="0" fillId="0" borderId="13" xfId="0" applyBorder="1"/>
    <xf numFmtId="0" fontId="1" fillId="0" borderId="13" xfId="0" applyFont="1" applyBorder="1" applyAlignment="1">
      <alignment horizontal="center"/>
    </xf>
    <xf numFmtId="0" fontId="0" fillId="0" borderId="13" xfId="0" applyFill="1" applyBorder="1"/>
    <xf numFmtId="0" fontId="1" fillId="0" borderId="13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left"/>
    </xf>
    <xf numFmtId="2" fontId="0" fillId="0" borderId="10" xfId="0" applyNumberFormat="1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1" xfId="0" applyFill="1" applyBorder="1"/>
    <xf numFmtId="0" fontId="0" fillId="2" borderId="10" xfId="0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2" fontId="0" fillId="2" borderId="10" xfId="0" applyNumberFormat="1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0" xfId="0" applyNumberFormat="1" applyBorder="1"/>
    <xf numFmtId="0" fontId="0" fillId="0" borderId="14" xfId="0" applyBorder="1"/>
    <xf numFmtId="0" fontId="1" fillId="0" borderId="14" xfId="0" applyFont="1" applyBorder="1" applyAlignment="1">
      <alignment horizontal="center"/>
    </xf>
    <xf numFmtId="0" fontId="0" fillId="0" borderId="14" xfId="0" applyFill="1" applyBorder="1"/>
    <xf numFmtId="0" fontId="1" fillId="0" borderId="14" xfId="0" applyFont="1" applyFill="1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0"/>
  <sheetViews>
    <sheetView tabSelected="1" workbookViewId="0">
      <selection activeCell="E10" sqref="E10"/>
    </sheetView>
  </sheetViews>
  <sheetFormatPr defaultRowHeight="15"/>
  <cols>
    <col min="1" max="1" width="6.28515625" customWidth="1"/>
    <col min="2" max="2" width="4.5703125" customWidth="1"/>
    <col min="6" max="6" width="4.5703125" customWidth="1"/>
    <col min="8" max="8" width="4.5703125" customWidth="1"/>
    <col min="9" max="9" width="9.140625" customWidth="1"/>
    <col min="10" max="10" width="4.5703125" customWidth="1"/>
    <col min="12" max="12" width="4.5703125" customWidth="1"/>
    <col min="13" max="13" width="6.28515625" customWidth="1"/>
  </cols>
  <sheetData>
    <row r="1" spans="2:12">
      <c r="B1" s="16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2:12" ht="19.5" thickBot="1">
      <c r="B2" s="1"/>
      <c r="C2" s="12"/>
      <c r="D2" s="12"/>
      <c r="E2" s="13" t="s">
        <v>4</v>
      </c>
      <c r="F2" s="14"/>
      <c r="G2" s="15" t="s">
        <v>5</v>
      </c>
      <c r="H2" s="14"/>
      <c r="I2" s="15" t="s">
        <v>6</v>
      </c>
      <c r="J2" s="14"/>
      <c r="K2" s="15" t="s">
        <v>13</v>
      </c>
      <c r="L2" s="3"/>
    </row>
    <row r="3" spans="2:12" ht="19.5" customHeight="1" thickTop="1" thickBot="1">
      <c r="B3" s="1"/>
      <c r="C3" s="31"/>
      <c r="D3" s="31"/>
      <c r="E3" s="32"/>
      <c r="F3" s="33"/>
      <c r="G3" s="34"/>
      <c r="H3" s="33"/>
      <c r="I3" s="34"/>
      <c r="J3" s="33"/>
      <c r="K3" s="34"/>
      <c r="L3" s="3"/>
    </row>
    <row r="4" spans="2:12" ht="15.75" thickTop="1">
      <c r="B4" s="1"/>
      <c r="C4" s="2"/>
      <c r="D4" s="2"/>
      <c r="E4" s="2"/>
      <c r="F4" s="8"/>
      <c r="G4" s="9"/>
      <c r="H4" s="8"/>
      <c r="I4" s="9"/>
      <c r="J4" s="8"/>
      <c r="K4" s="9"/>
      <c r="L4" s="3"/>
    </row>
    <row r="5" spans="2:12">
      <c r="B5" s="1"/>
      <c r="C5" s="19" t="s">
        <v>2</v>
      </c>
      <c r="D5" s="19"/>
      <c r="E5" s="21">
        <v>2500</v>
      </c>
      <c r="F5" s="8"/>
      <c r="G5" s="21">
        <v>2500</v>
      </c>
      <c r="H5" s="8"/>
      <c r="I5" s="21">
        <v>2500</v>
      </c>
      <c r="J5" s="8"/>
      <c r="K5" s="21">
        <v>2500</v>
      </c>
      <c r="L5" s="3"/>
    </row>
    <row r="6" spans="2:12">
      <c r="B6" s="1"/>
      <c r="C6" s="19" t="s">
        <v>1</v>
      </c>
      <c r="D6" s="19"/>
      <c r="E6" s="22">
        <v>3.9</v>
      </c>
      <c r="F6" s="2"/>
      <c r="G6" s="22">
        <v>3.9</v>
      </c>
      <c r="H6" s="2"/>
      <c r="I6" s="22">
        <v>4.0999999999999996</v>
      </c>
      <c r="J6" s="2"/>
      <c r="K6" s="22">
        <v>4.0999999999999996</v>
      </c>
      <c r="L6" s="3"/>
    </row>
    <row r="7" spans="2:12">
      <c r="B7" s="1"/>
      <c r="C7" s="2"/>
      <c r="D7" s="2"/>
      <c r="E7" s="2"/>
      <c r="F7" s="2"/>
      <c r="G7" s="2"/>
      <c r="H7" s="2"/>
      <c r="I7" s="2"/>
      <c r="J7" s="2"/>
      <c r="K7" s="2"/>
      <c r="L7" s="3"/>
    </row>
    <row r="8" spans="2:12">
      <c r="B8" s="1"/>
      <c r="C8" s="19" t="s">
        <v>9</v>
      </c>
      <c r="D8" s="19"/>
      <c r="E8" s="23">
        <v>245</v>
      </c>
      <c r="F8" s="2"/>
      <c r="G8" s="23">
        <v>225</v>
      </c>
      <c r="H8" s="2"/>
      <c r="I8" s="23">
        <v>225</v>
      </c>
      <c r="J8" s="2"/>
      <c r="K8" s="23">
        <v>245</v>
      </c>
      <c r="L8" s="3"/>
    </row>
    <row r="9" spans="2:12">
      <c r="B9" s="1"/>
      <c r="C9" s="19" t="s">
        <v>3</v>
      </c>
      <c r="D9" s="19"/>
      <c r="E9" s="24">
        <v>40</v>
      </c>
      <c r="F9" s="2"/>
      <c r="G9" s="24">
        <v>40</v>
      </c>
      <c r="H9" s="2"/>
      <c r="I9" s="24">
        <v>40</v>
      </c>
      <c r="J9" s="2"/>
      <c r="K9" s="24">
        <v>45</v>
      </c>
      <c r="L9" s="3"/>
    </row>
    <row r="10" spans="2:12">
      <c r="B10" s="1"/>
      <c r="C10" s="19" t="s">
        <v>10</v>
      </c>
      <c r="D10" s="19"/>
      <c r="E10" s="24">
        <v>18</v>
      </c>
      <c r="F10" s="2"/>
      <c r="G10" s="24">
        <v>18</v>
      </c>
      <c r="H10" s="2"/>
      <c r="I10" s="24">
        <v>18</v>
      </c>
      <c r="J10" s="2"/>
      <c r="K10" s="24">
        <v>18</v>
      </c>
      <c r="L10" s="3"/>
    </row>
    <row r="11" spans="2:12">
      <c r="B11" s="1"/>
      <c r="C11" s="19" t="s">
        <v>11</v>
      </c>
      <c r="D11" s="19"/>
      <c r="E11" s="20">
        <f>(((E8*(E9/100)*2)/25.4)+E10)</f>
        <v>25.716535433070867</v>
      </c>
      <c r="F11" s="2"/>
      <c r="G11" s="20">
        <f>(((G8*(G9/100)*2)/25.4)+G10)</f>
        <v>25.086614173228348</v>
      </c>
      <c r="H11" s="2"/>
      <c r="I11" s="20">
        <f>(((I8*(I9/100)*2)/25.4)+I10)</f>
        <v>25.086614173228348</v>
      </c>
      <c r="J11" s="2"/>
      <c r="K11" s="20">
        <f>(((K8*(K9/100)*2)/25.4)+K10)</f>
        <v>26.681102362204726</v>
      </c>
      <c r="L11" s="3"/>
    </row>
    <row r="12" spans="2:12">
      <c r="B12" s="1"/>
      <c r="C12" s="19" t="s">
        <v>12</v>
      </c>
      <c r="D12" s="19"/>
      <c r="E12" s="10">
        <f>E11*PI()/12</f>
        <v>6.7325732326930874</v>
      </c>
      <c r="F12" s="2"/>
      <c r="G12" s="10">
        <f>G11*PI()/12</f>
        <v>6.5676602325046467</v>
      </c>
      <c r="H12" s="2"/>
      <c r="I12" s="10">
        <f>I11*PI()/12</f>
        <v>6.5676602325046467</v>
      </c>
      <c r="J12" s="2"/>
      <c r="K12" s="10">
        <f>K11*PI()/12</f>
        <v>6.985096264231637</v>
      </c>
      <c r="L12" s="3"/>
    </row>
    <row r="13" spans="2:12">
      <c r="B13" s="1"/>
      <c r="C13" s="19" t="s">
        <v>8</v>
      </c>
      <c r="D13" s="19"/>
      <c r="E13" s="11">
        <f>5280/E12</f>
        <v>784.24694652566814</v>
      </c>
      <c r="F13" s="2"/>
      <c r="G13" s="11">
        <f>5280/G12</f>
        <v>803.93927412204391</v>
      </c>
      <c r="H13" s="2"/>
      <c r="I13" s="11">
        <f>5280/I12</f>
        <v>803.93927412204391</v>
      </c>
      <c r="J13" s="2"/>
      <c r="K13" s="11">
        <f>5280/K12</f>
        <v>755.89509439363496</v>
      </c>
      <c r="L13" s="3"/>
    </row>
    <row r="14" spans="2:12">
      <c r="B14" s="1"/>
      <c r="C14" s="19"/>
      <c r="D14" s="19"/>
      <c r="E14" s="2"/>
      <c r="F14" s="2"/>
      <c r="G14" s="2"/>
      <c r="H14" s="2"/>
      <c r="I14" s="2"/>
      <c r="J14" s="2"/>
      <c r="K14" s="2"/>
      <c r="L14" s="3"/>
    </row>
    <row r="15" spans="2:12">
      <c r="B15" s="1"/>
      <c r="C15" s="35" t="s">
        <v>0</v>
      </c>
      <c r="D15" s="35"/>
      <c r="E15" s="2"/>
      <c r="F15" s="2"/>
      <c r="G15" s="2"/>
      <c r="H15" s="2"/>
      <c r="I15" s="2"/>
      <c r="J15" s="2"/>
      <c r="K15" s="2"/>
      <c r="L15" s="3"/>
    </row>
    <row r="16" spans="2:12">
      <c r="B16" s="1"/>
      <c r="C16" s="7">
        <v>1</v>
      </c>
      <c r="D16" s="19"/>
      <c r="E16" s="25">
        <v>3.06</v>
      </c>
      <c r="F16" s="2"/>
      <c r="G16" s="25">
        <v>3.06</v>
      </c>
      <c r="H16" s="2"/>
      <c r="I16" s="25">
        <v>3.06</v>
      </c>
      <c r="J16" s="2"/>
      <c r="K16" s="25">
        <v>2.87</v>
      </c>
      <c r="L16" s="3"/>
    </row>
    <row r="17" spans="2:12">
      <c r="B17" s="1"/>
      <c r="C17" s="7">
        <v>2</v>
      </c>
      <c r="D17" s="19"/>
      <c r="E17" s="26">
        <v>1.62</v>
      </c>
      <c r="F17" s="2"/>
      <c r="G17" s="26">
        <v>1.62</v>
      </c>
      <c r="H17" s="2"/>
      <c r="I17" s="26">
        <v>1.62</v>
      </c>
      <c r="J17" s="2"/>
      <c r="K17" s="26">
        <v>1.89</v>
      </c>
      <c r="L17" s="3"/>
    </row>
    <row r="18" spans="2:12">
      <c r="B18" s="1"/>
      <c r="C18" s="7">
        <v>3</v>
      </c>
      <c r="D18" s="19"/>
      <c r="E18" s="26">
        <v>1</v>
      </c>
      <c r="F18" s="2"/>
      <c r="G18" s="26">
        <v>1</v>
      </c>
      <c r="H18" s="2"/>
      <c r="I18" s="26">
        <v>1</v>
      </c>
      <c r="J18" s="2"/>
      <c r="K18" s="26">
        <v>1.28</v>
      </c>
      <c r="L18" s="3"/>
    </row>
    <row r="19" spans="2:12">
      <c r="B19" s="1"/>
      <c r="C19" s="7">
        <v>4</v>
      </c>
      <c r="D19" s="19"/>
      <c r="E19" s="26">
        <v>0.7</v>
      </c>
      <c r="F19" s="2"/>
      <c r="G19" s="26">
        <v>0.7</v>
      </c>
      <c r="H19" s="2"/>
      <c r="I19" s="26">
        <v>0.7</v>
      </c>
      <c r="J19" s="2"/>
      <c r="K19" s="26">
        <v>1</v>
      </c>
      <c r="L19" s="3"/>
    </row>
    <row r="20" spans="2:12">
      <c r="B20" s="1"/>
      <c r="C20" s="7">
        <v>5</v>
      </c>
      <c r="D20" s="19"/>
      <c r="E20" s="26">
        <v>999</v>
      </c>
      <c r="F20" s="2"/>
      <c r="G20" s="26">
        <v>999</v>
      </c>
      <c r="H20" s="2"/>
      <c r="I20" s="26">
        <v>9999</v>
      </c>
      <c r="J20" s="2"/>
      <c r="K20" s="26">
        <v>0.64</v>
      </c>
      <c r="L20" s="3"/>
    </row>
    <row r="21" spans="2:12">
      <c r="B21" s="1"/>
      <c r="C21" s="7">
        <v>6</v>
      </c>
      <c r="D21" s="19"/>
      <c r="E21" s="27">
        <v>999</v>
      </c>
      <c r="F21" s="2"/>
      <c r="G21" s="27">
        <v>999</v>
      </c>
      <c r="H21" s="2"/>
      <c r="I21" s="27">
        <v>999</v>
      </c>
      <c r="J21" s="2"/>
      <c r="K21" s="27">
        <v>999</v>
      </c>
      <c r="L21" s="3"/>
    </row>
    <row r="22" spans="2:12">
      <c r="B22" s="1"/>
      <c r="C22" s="2"/>
      <c r="D22" s="2"/>
      <c r="E22" s="2"/>
      <c r="F22" s="2"/>
      <c r="G22" s="2"/>
      <c r="H22" s="2"/>
      <c r="I22" s="2"/>
      <c r="J22" s="2"/>
      <c r="K22" s="2"/>
      <c r="L22" s="3"/>
    </row>
    <row r="23" spans="2:12">
      <c r="B23" s="1"/>
      <c r="C23" s="2" t="s">
        <v>7</v>
      </c>
      <c r="D23" s="2"/>
      <c r="E23" s="2"/>
      <c r="F23" s="2"/>
      <c r="G23" s="2"/>
      <c r="H23" s="2"/>
      <c r="I23" s="2"/>
      <c r="J23" s="2"/>
      <c r="K23" s="2"/>
      <c r="L23" s="3"/>
    </row>
    <row r="24" spans="2:12">
      <c r="B24" s="1"/>
      <c r="C24" s="7">
        <v>1</v>
      </c>
      <c r="D24" s="2"/>
      <c r="E24" s="28">
        <f>E$5/E16/E$6*E$12/5280*60</f>
        <v>16.027005615861402</v>
      </c>
      <c r="F24" s="2"/>
      <c r="G24" s="28">
        <f>G$5/G16/G$6*G$12/5280*60</f>
        <v>15.634427401143423</v>
      </c>
      <c r="H24" s="2"/>
      <c r="I24" s="28">
        <f>I$5/I16/I$6*I$12/5280*60</f>
        <v>14.871772405965698</v>
      </c>
      <c r="J24" s="2"/>
      <c r="K24" s="28">
        <f>K$5/K16/K$6*K$12/5280*60</f>
        <v>16.864131450608301</v>
      </c>
      <c r="L24" s="3"/>
    </row>
    <row r="25" spans="2:12">
      <c r="B25" s="1"/>
      <c r="C25" s="7">
        <v>2</v>
      </c>
      <c r="D25" s="2"/>
      <c r="E25" s="29">
        <f t="shared" ref="E25:G29" si="0">E$5/E17/E$6*E$12/5280*60</f>
        <v>30.273232829960428</v>
      </c>
      <c r="F25" s="2"/>
      <c r="G25" s="29">
        <f t="shared" si="0"/>
        <v>29.5316962021598</v>
      </c>
      <c r="H25" s="2"/>
      <c r="I25" s="29">
        <f t="shared" ref="I25" si="1">I$5/I17/I$6*I$12/5280*60</f>
        <v>28.091125655712982</v>
      </c>
      <c r="J25" s="2"/>
      <c r="K25" s="29">
        <f t="shared" ref="K25" si="2">K$5/K17/K$6*K$12/5280*60</f>
        <v>25.60849590647927</v>
      </c>
      <c r="L25" s="3"/>
    </row>
    <row r="26" spans="2:12">
      <c r="B26" s="1"/>
      <c r="C26" s="7">
        <v>3</v>
      </c>
      <c r="D26" s="2"/>
      <c r="E26" s="29">
        <f>E$5/E18/E$6*E$12/5280*60</f>
        <v>49.042637184535891</v>
      </c>
      <c r="F26" s="2"/>
      <c r="G26" s="29">
        <f>G$5/G18/G$6*G$12/5280*60</f>
        <v>47.841347847498888</v>
      </c>
      <c r="H26" s="2"/>
      <c r="I26" s="29">
        <f>I$5/I18/I$6*I$12/5280*60</f>
        <v>45.507623562255041</v>
      </c>
      <c r="J26" s="2"/>
      <c r="K26" s="29">
        <f>K$5/K18/K$6*K$12/5280*60</f>
        <v>37.812544736910802</v>
      </c>
      <c r="L26" s="3"/>
    </row>
    <row r="27" spans="2:12">
      <c r="B27" s="1"/>
      <c r="C27" s="7">
        <v>4</v>
      </c>
      <c r="D27" s="2"/>
      <c r="E27" s="29">
        <f t="shared" si="0"/>
        <v>70.060910263622702</v>
      </c>
      <c r="F27" s="2"/>
      <c r="G27" s="29">
        <f t="shared" si="0"/>
        <v>68.344782639284134</v>
      </c>
      <c r="H27" s="2"/>
      <c r="I27" s="29">
        <f t="shared" ref="I27:I29" si="3">I$5/I19/I$6*I$12/5280*60</f>
        <v>65.010890803221486</v>
      </c>
      <c r="J27" s="2"/>
      <c r="K27" s="29">
        <f t="shared" ref="K27" si="4">K$5/K19/K$6*K$12/5280*60</f>
        <v>48.400057263245827</v>
      </c>
      <c r="L27" s="3"/>
    </row>
    <row r="28" spans="2:12">
      <c r="B28" s="1"/>
      <c r="C28" s="7">
        <v>5</v>
      </c>
      <c r="D28" s="2"/>
      <c r="E28" s="29">
        <f t="shared" si="0"/>
        <v>4.9091728913449338E-2</v>
      </c>
      <c r="F28" s="2"/>
      <c r="G28" s="29">
        <f t="shared" si="0"/>
        <v>4.7889237084583466E-2</v>
      </c>
      <c r="H28" s="2"/>
      <c r="I28" s="29">
        <f t="shared" si="3"/>
        <v>4.5512174779733013E-3</v>
      </c>
      <c r="J28" s="2"/>
      <c r="K28" s="29">
        <f t="shared" ref="K28" si="5">K$5/K20/K$6*K$12/5280*60</f>
        <v>75.625089473821603</v>
      </c>
      <c r="L28" s="3"/>
    </row>
    <row r="29" spans="2:12">
      <c r="B29" s="1"/>
      <c r="C29" s="7">
        <v>6</v>
      </c>
      <c r="D29" s="2"/>
      <c r="E29" s="30">
        <f t="shared" si="0"/>
        <v>4.9091728913449338E-2</v>
      </c>
      <c r="F29" s="2"/>
      <c r="G29" s="30">
        <f t="shared" si="0"/>
        <v>4.7889237084583466E-2</v>
      </c>
      <c r="H29" s="2"/>
      <c r="I29" s="30">
        <f t="shared" si="3"/>
        <v>4.5553176738994026E-2</v>
      </c>
      <c r="J29" s="2"/>
      <c r="K29" s="30">
        <f t="shared" ref="K29" si="6">K$5/K21/K$6*K$12/5280*60</f>
        <v>4.8448505769014834E-2</v>
      </c>
      <c r="L29" s="3"/>
    </row>
    <row r="30" spans="2:12">
      <c r="B30" s="4"/>
      <c r="C30" s="5"/>
      <c r="D30" s="5"/>
      <c r="E30" s="5"/>
      <c r="F30" s="5"/>
      <c r="G30" s="5"/>
      <c r="H30" s="5"/>
      <c r="I30" s="5"/>
      <c r="J30" s="5"/>
      <c r="K30" s="5"/>
      <c r="L30" s="6"/>
    </row>
  </sheetData>
  <mergeCells count="1">
    <mergeCell ref="C15:D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Howard</dc:creator>
  <cp:lastModifiedBy>Ethan Howard</cp:lastModifiedBy>
  <cp:lastPrinted>2009-04-26T05:30:20Z</cp:lastPrinted>
  <dcterms:created xsi:type="dcterms:W3CDTF">2008-12-13T22:44:32Z</dcterms:created>
  <dcterms:modified xsi:type="dcterms:W3CDTF">2009-06-29T22:31:03Z</dcterms:modified>
</cp:coreProperties>
</file>